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8075" windowHeight="9720"/>
  </bookViews>
  <sheets>
    <sheet name="доходы" sheetId="5" r:id="rId1"/>
  </sheets>
  <calcPr calcId="114210"/>
</workbook>
</file>

<file path=xl/calcChain.xml><?xml version="1.0" encoding="utf-8"?>
<calcChain xmlns="http://schemas.openxmlformats.org/spreadsheetml/2006/main">
  <c r="E56" i="5"/>
  <c r="E55"/>
  <c r="E54"/>
  <c r="E53"/>
  <c r="E52"/>
  <c r="E51"/>
  <c r="E46"/>
  <c r="E45"/>
  <c r="E44"/>
  <c r="E43"/>
  <c r="E42"/>
  <c r="E26"/>
  <c r="E25"/>
  <c r="E24"/>
  <c r="E17"/>
  <c r="E16"/>
  <c r="E15"/>
  <c r="E14"/>
  <c r="E13"/>
  <c r="E10"/>
  <c r="G55"/>
  <c r="G54"/>
  <c r="E68"/>
  <c r="E66"/>
  <c r="E60"/>
  <c r="E59"/>
  <c r="G53"/>
  <c r="G83"/>
  <c r="E83"/>
  <c r="G77"/>
  <c r="G82"/>
  <c r="G79"/>
  <c r="G78"/>
  <c r="G76"/>
  <c r="G73"/>
  <c r="G63"/>
  <c r="G61"/>
  <c r="G56"/>
  <c r="G50"/>
  <c r="G34"/>
  <c r="G33"/>
  <c r="G31"/>
  <c r="G30"/>
  <c r="G23"/>
  <c r="G21"/>
  <c r="G19"/>
  <c r="G17"/>
  <c r="G12"/>
  <c r="G10"/>
  <c r="E79"/>
  <c r="E82"/>
  <c r="E76"/>
  <c r="E73"/>
  <c r="E67"/>
  <c r="E63"/>
  <c r="E61"/>
  <c r="E50"/>
  <c r="E38"/>
  <c r="E33"/>
  <c r="E30"/>
  <c r="E23"/>
  <c r="E21"/>
  <c r="E19"/>
  <c r="E11"/>
  <c r="E78"/>
  <c r="G18"/>
  <c r="E29"/>
  <c r="G16"/>
  <c r="G32"/>
  <c r="G29"/>
  <c r="E65"/>
  <c r="E32"/>
  <c r="E28"/>
  <c r="G9"/>
  <c r="E9"/>
  <c r="G49"/>
  <c r="G62"/>
  <c r="G60"/>
  <c r="G48"/>
  <c r="G40"/>
  <c r="G37"/>
  <c r="E37"/>
  <c r="E72"/>
  <c r="E62"/>
  <c r="E49"/>
  <c r="G80"/>
  <c r="G81"/>
  <c r="G64"/>
  <c r="G72"/>
  <c r="G22"/>
  <c r="G74"/>
  <c r="G20"/>
  <c r="G75"/>
  <c r="G52"/>
  <c r="E80"/>
  <c r="E81"/>
  <c r="E40"/>
  <c r="G47"/>
  <c r="E75"/>
  <c r="G28"/>
  <c r="E64"/>
  <c r="E48"/>
  <c r="E74"/>
  <c r="G39"/>
  <c r="G8"/>
  <c r="G27"/>
  <c r="G58"/>
  <c r="G59"/>
  <c r="G51"/>
  <c r="G15"/>
  <c r="E36"/>
  <c r="E39"/>
  <c r="G41"/>
  <c r="E41"/>
  <c r="E47"/>
  <c r="G57"/>
  <c r="E20"/>
  <c r="E18"/>
  <c r="E22"/>
  <c r="G14"/>
  <c r="E57"/>
  <c r="E58"/>
  <c r="E35"/>
  <c r="E27"/>
  <c r="E8"/>
  <c r="E7"/>
  <c r="E6"/>
  <c r="G36"/>
  <c r="G35"/>
  <c r="G7"/>
  <c r="G6"/>
</calcChain>
</file>

<file path=xl/sharedStrings.xml><?xml version="1.0" encoding="utf-8"?>
<sst xmlns="http://schemas.openxmlformats.org/spreadsheetml/2006/main" count="165" uniqueCount="161">
  <si>
    <t>00010102000010000110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</si>
  <si>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</si>
  <si>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00011105010000000120</t>
  </si>
  <si>
    <t>00011406013130000430</t>
  </si>
  <si>
    <t>00020000000000000000</t>
  </si>
  <si>
    <t>00020210000000000150</t>
  </si>
  <si>
    <t>00020215001000000150</t>
  </si>
  <si>
    <t>00010000000000000000</t>
  </si>
  <si>
    <t>00010302230010000110</t>
  </si>
  <si>
    <t>00011100000000000000</t>
  </si>
  <si>
    <t>НАЛОГИ НА ТОВАРЫ (РАБОТЫ, УСЛУГИ), РЕАЛИЗУЕМЫЕ НА ТЕРРИТОРИИ РОССИЙСКОЙ ФЕДЕРАЦИИ</t>
  </si>
  <si>
    <t>00010102010010000110</t>
  </si>
  <si>
    <t>00011105070000000120</t>
  </si>
  <si>
    <t>НАЛОГИ НА ПРИБЫЛЬ, ДОХОДЫ</t>
  </si>
  <si>
    <t>00010302261010000110</t>
  </si>
  <si>
    <t>Налог на доходы физических лиц</t>
  </si>
  <si>
    <t>00020230000000000150</t>
  </si>
  <si>
    <t>Иные межбюджетные трансферты</t>
  </si>
  <si>
    <t>00010302240010000110</t>
  </si>
  <si>
    <t>Дотации бюджетам бюджетной системы Российской Федерации</t>
  </si>
  <si>
    <t>Акцизы по подакцизным товарам (продукции), производимым на территории Российской Федерации</t>
  </si>
  <si>
    <t>00011700000000000000</t>
  </si>
  <si>
    <t>00010302241010000110</t>
  </si>
  <si>
    <t>Акцизы на пиво, производимое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</si>
  <si>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</si>
  <si>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Дотации на выравнивание бюджетной обеспеченности</t>
  </si>
  <si>
    <t>00085000000000000000</t>
  </si>
  <si>
    <t>00020220000000000150</t>
  </si>
  <si>
    <t>ПРОЧИЕ НЕНАЛОГОВЫЕ ДОХОДЫ</t>
  </si>
  <si>
    <t>00011105013130000120</t>
  </si>
  <si>
    <t>00011400000000000000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</si>
  <si>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</si>
  <si>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</si>
  <si>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НАЛОГОВЫЕ И НЕНАЛОГОВЫЕ ДОХОДЫ</t>
  </si>
  <si>
    <t>ДОХОДЫ ОТ ИСПОЛЬЗОВАНИЯ ИМУЩЕСТВА, НАХОДЯЩЕГОСЯ В ГОСУДАРСТВЕННОЙ И МУНИЦИПАЛЬНОЙ СОБСТВЕННОСТИ</t>
  </si>
  <si>
    <t>00020240000000000150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</si>
  <si>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</si>
  <si>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00011406000000000430</t>
  </si>
  <si>
    <t>00010102030010000110</t>
  </si>
  <si>
    <t>00010302231010000110</t>
  </si>
  <si>
    <t>00010302260010000110</t>
  </si>
  <si>
    <t>Доходы от продажи земельных участков, государственная собственность на которые не разграничена</t>
  </si>
  <si>
    <t>00010302000010000110</t>
  </si>
  <si>
    <t>00011406010000000430</t>
  </si>
  <si>
    <t>Доходы бюджета - Всего</t>
  </si>
  <si>
    <t>00020200000000000000</t>
  </si>
  <si>
    <t>00010100000000000000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</si>
  <si>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</si>
  <si>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</si>
  <si>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00011300000000000000</t>
  </si>
  <si>
    <t>00010102020010000110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</si>
  <si>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</si>
  <si>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00011105000000000120</t>
  </si>
  <si>
    <t>00010302250010000110</t>
  </si>
  <si>
    <t>ДОХОДЫ ОТ ПРОДАЖИ МАТЕРИАЛЬНЫХ И НЕМАТЕРИАЛЬНЫХ АКТИВОВ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</si>
  <si>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</si>
  <si>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00010300000000000000</t>
  </si>
  <si>
    <t>00020215002000000150</t>
  </si>
  <si>
    <t>Код классификации</t>
  </si>
  <si>
    <t>Наименование показателя</t>
  </si>
  <si>
    <t xml:space="preserve">Процент исполнения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</si>
  <si>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</si>
  <si>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00020229999000000150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</si>
  <si>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</si>
  <si>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</si>
  <si>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</si>
  <si>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</si>
  <si>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ОКАЗАНИЯ ПЛАТНЫХ УСЛУГ  И КОМПЕНСАЦИИ ЗАТРАТ ГОСУДАРСТВА</t>
  </si>
  <si>
    <t xml:space="preserve">Доходы от продажи земельных участков, находящихся в государственной и муниципальной собственности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</si>
  <si>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</si>
  <si>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</si>
  <si>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</si>
  <si>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</si>
  <si>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Дотации бюджетам на поддержку мер по обеспечению сбалансированности бюджетов</t>
  </si>
  <si>
    <t xml:space="preserve">Дотации бюджетам муниципальных районов на  поддержку мер по обеспечению сбалансированности бюджетов 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</si>
  <si>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</si>
  <si>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</si>
  <si>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</si>
  <si>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00020220216000000150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</si>
  <si>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</si>
  <si>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</si>
  <si>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межбюджетные трансферты, передаваемые бюджетам</t>
  </si>
  <si>
    <t>00020249990000000150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</si>
  <si>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</si>
  <si>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</si>
  <si>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Доходы от компенсации затрат государства</t>
  </si>
  <si>
    <t>00011302000000000130</t>
  </si>
  <si>
    <t>Местный бюджет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</si>
  <si>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</si>
  <si>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</si>
  <si>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</si>
  <si>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</si>
  <si>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</si>
  <si>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</si>
  <si>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</si>
  <si>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</si>
  <si>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00010600000000000000</t>
  </si>
  <si>
    <t>00010601000000000110</t>
  </si>
  <si>
    <t>00010601030130000110</t>
  </si>
  <si>
    <t>00010606000000000110</t>
  </si>
  <si>
    <t>00010606030000000110</t>
  </si>
  <si>
    <t>00010606033130000110</t>
  </si>
  <si>
    <t>00010606040000000110</t>
  </si>
  <si>
    <t>00010606043130000110</t>
  </si>
  <si>
    <t>00011105075130000120</t>
  </si>
  <si>
    <t>00011302060000000130</t>
  </si>
  <si>
    <t>00011302065130000130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</si>
  <si>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</si>
  <si>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городских поселений</t>
  </si>
  <si>
    <t>00011705000000000180</t>
  </si>
  <si>
    <t>00011705050130000180</t>
  </si>
  <si>
    <t xml:space="preserve">  Прочие неналоговые доходы</t>
  </si>
  <si>
    <t xml:space="preserve">  Прочие неналоговые доходы бюджетов городских поселений</t>
  </si>
  <si>
    <t>00020215001130000150</t>
  </si>
  <si>
    <t>00020215002130000150</t>
  </si>
  <si>
    <t>00020220216130000150</t>
  </si>
  <si>
    <t>00020225497130000100</t>
  </si>
  <si>
    <t>00020225497000000100</t>
  </si>
  <si>
    <t>00020229999130000150</t>
  </si>
  <si>
    <t>00020235118000000150</t>
  </si>
  <si>
    <t>00020235118130000150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</si>
  <si>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</si>
  <si>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</si>
  <si>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</si>
  <si>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00020249991300000150</t>
  </si>
  <si>
    <t>Прочие межбюджетные трансферты, передаваемые бюджетам городских поселений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</si>
  <si>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</si>
  <si>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</si>
  <si>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</si>
  <si>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</si>
  <si>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00021800000000000000</t>
  </si>
  <si>
    <t>00021800000000000150</t>
  </si>
  <si>
    <t>00021800000130000150</t>
  </si>
  <si>
    <t>00021860010130000150</t>
  </si>
  <si>
    <t>00011715000000000150</t>
  </si>
  <si>
    <t>00011715030130000150</t>
  </si>
  <si>
    <t>Инициативные платежи</t>
  </si>
  <si>
    <t>Инициативные платежи, зачисляемые в бюджеты городских поселений</t>
  </si>
  <si>
    <t>Инициативные платежи, зачисляемые в бюджеты городских поселений (Реализация мероприятий основанных на местных инициативах «Многофункциональная спортивная площадка «Русский богатырь»)</t>
  </si>
  <si>
    <t>00020220041130000150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</si>
  <si>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</si>
  <si>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00020225467130000150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</si>
  <si>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</si>
  <si>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00020225519130000150</t>
  </si>
  <si>
    <t>Субсидии бюджетам городских поселений на поддержку отрасли культуры</t>
  </si>
  <si>
    <t>Утверждено на 2023 год, тыс.руб.</t>
  </si>
  <si>
    <t>Исполнено на 1 октября 2023 года, тыс.руб.</t>
  </si>
  <si>
    <t>Исполнено на 1 октября   2022 года, тыс.руб.</t>
  </si>
  <si>
    <t xml:space="preserve">Уровень изменений по сравне-нию с соответст-вующим периодом 2022 года, % 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</si>
  <si>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</si>
  <si>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650000 рублей)</t>
  </si>
  <si>
    <t>00010503000010000110</t>
  </si>
  <si>
    <t>00010500000000000</t>
  </si>
  <si>
    <t>00010503010010000110</t>
  </si>
  <si>
    <t>Налоги на совокупный доход</t>
  </si>
  <si>
    <t>Единый сельскохозяйственный налог</t>
  </si>
  <si>
    <t>00011302999000000130</t>
  </si>
  <si>
    <t>00011302999513000130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</si>
  <si>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</si>
  <si>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</si>
  <si>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Отчет об исполнении  бюджета Новописцовского городского поселения по доходам на 1 октября 2023 года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</si>
</sst>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32">
    <font>
      <sz val="10"/>
      <color theme="1"/>
      <name val="Arial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 Cyr"/>
    </font>
    <font>
      <sz val="8"/>
      <name val="Arial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14" applyNumberFormat="0" applyAlignment="0" applyProtection="0"/>
    <xf numFmtId="0" fontId="18" fillId="30" borderId="15" applyNumberFormat="0" applyAlignment="0" applyProtection="0"/>
    <xf numFmtId="0" fontId="19" fillId="0" borderId="0" applyNumberFormat="0" applyFill="0" applyBorder="0" applyAlignment="0" applyProtection="0"/>
    <xf numFmtId="0" fontId="20" fillId="31" borderId="0" applyNumberFormat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14" applyNumberFormat="0" applyAlignment="0" applyProtection="0"/>
    <xf numFmtId="0" fontId="25" fillId="0" borderId="19" applyNumberFormat="0" applyFill="0" applyAlignment="0" applyProtection="0"/>
    <xf numFmtId="0" fontId="26" fillId="33" borderId="0" applyNumberFormat="0" applyBorder="0" applyAlignment="0" applyProtection="0"/>
    <xf numFmtId="0" fontId="2" fillId="34" borderId="20" applyNumberFormat="0" applyFont="0" applyAlignment="0" applyProtection="0"/>
    <xf numFmtId="0" fontId="1" fillId="34" borderId="20" applyNumberFormat="0" applyFont="0" applyAlignment="0" applyProtection="0"/>
    <xf numFmtId="0" fontId="27" fillId="29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1">
      <alignment horizontal="left" wrapText="1" indent="2"/>
    </xf>
    <xf numFmtId="49" fontId="11" fillId="0" borderId="2">
      <alignment horizontal="center"/>
    </xf>
    <xf numFmtId="164" fontId="5" fillId="0" borderId="0" applyFont="0" applyFill="0" applyBorder="0" applyAlignment="0" applyProtection="0"/>
    <xf numFmtId="0" fontId="31" fillId="0" borderId="0"/>
    <xf numFmtId="0" fontId="3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49" fontId="3" fillId="2" borderId="3" xfId="59" applyNumberFormat="1" applyFont="1" applyFill="1" applyBorder="1" applyAlignment="1">
      <alignment wrapText="1" shrinkToFit="1"/>
    </xf>
    <xf numFmtId="4" fontId="3" fillId="2" borderId="3" xfId="61" applyNumberFormat="1" applyFont="1" applyFill="1" applyBorder="1"/>
    <xf numFmtId="4" fontId="3" fillId="2" borderId="3" xfId="59" applyNumberFormat="1" applyFont="1" applyFill="1" applyBorder="1"/>
    <xf numFmtId="164" fontId="6" fillId="2" borderId="3" xfId="57" applyFont="1" applyFill="1" applyBorder="1" applyAlignment="1">
      <alignment horizontal="center" vertical="center" wrapText="1"/>
    </xf>
    <xf numFmtId="0" fontId="3" fillId="2" borderId="0" xfId="59" applyFont="1" applyFill="1" applyBorder="1"/>
    <xf numFmtId="9" fontId="6" fillId="2" borderId="3" xfId="62" applyFont="1" applyFill="1" applyBorder="1" applyAlignment="1">
      <alignment horizontal="center" vertical="center" wrapText="1"/>
    </xf>
    <xf numFmtId="0" fontId="8" fillId="2" borderId="3" xfId="58" applyNumberFormat="1" applyFont="1" applyFill="1" applyBorder="1" applyAlignment="1">
      <alignment horizontal="justify" vertical="top" wrapText="1"/>
    </xf>
    <xf numFmtId="0" fontId="8" fillId="2" borderId="3" xfId="58" applyNumberFormat="1" applyFont="1" applyFill="1" applyBorder="1" applyAlignment="1">
      <alignment horizontal="justify" wrapText="1"/>
    </xf>
    <xf numFmtId="0" fontId="8" fillId="2" borderId="3" xfId="58" applyFont="1" applyFill="1" applyBorder="1" applyAlignment="1">
      <alignment horizontal="justify" wrapText="1"/>
    </xf>
    <xf numFmtId="0" fontId="10" fillId="3" borderId="3" xfId="0" applyFont="1" applyFill="1" applyBorder="1" applyAlignment="1">
      <alignment horizontal="justify" vertical="top" wrapText="1"/>
    </xf>
    <xf numFmtId="0" fontId="9" fillId="2" borderId="3" xfId="58" applyNumberFormat="1" applyFont="1" applyFill="1" applyBorder="1" applyAlignment="1">
      <alignment horizontal="justify" wrapText="1"/>
    </xf>
    <xf numFmtId="0" fontId="8" fillId="2" borderId="3" xfId="58" applyNumberFormat="1" applyFont="1" applyFill="1" applyBorder="1" applyAlignment="1">
      <alignment horizontal="justify"/>
    </xf>
    <xf numFmtId="0" fontId="10" fillId="3" borderId="3" xfId="0" applyFont="1" applyFill="1" applyBorder="1" applyAlignment="1">
      <alignment horizontal="justify" wrapText="1"/>
    </xf>
    <xf numFmtId="4" fontId="3" fillId="0" borderId="3" xfId="59" applyNumberFormat="1" applyFont="1" applyFill="1" applyBorder="1"/>
    <xf numFmtId="4" fontId="8" fillId="0" borderId="3" xfId="58" applyNumberFormat="1" applyFont="1" applyFill="1" applyBorder="1" applyAlignment="1">
      <alignment horizontal="right" vertical="top"/>
    </xf>
    <xf numFmtId="4" fontId="8" fillId="0" borderId="3" xfId="58" applyNumberFormat="1" applyFont="1" applyFill="1" applyBorder="1" applyAlignment="1">
      <alignment horizontal="right"/>
    </xf>
    <xf numFmtId="49" fontId="4" fillId="2" borderId="3" xfId="59" applyNumberFormat="1" applyFont="1" applyFill="1" applyBorder="1" applyAlignment="1">
      <alignment horizontal="center" vertical="center" wrapText="1" shrinkToFit="1"/>
    </xf>
    <xf numFmtId="4" fontId="3" fillId="0" borderId="4" xfId="59" applyNumberFormat="1" applyFont="1" applyFill="1" applyBorder="1"/>
    <xf numFmtId="4" fontId="3" fillId="2" borderId="4" xfId="61" applyNumberFormat="1" applyFont="1" applyFill="1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4" fontId="3" fillId="0" borderId="3" xfId="61" applyNumberFormat="1" applyFont="1" applyFill="1" applyBorder="1"/>
    <xf numFmtId="4" fontId="3" fillId="0" borderId="7" xfId="61" applyNumberFormat="1" applyFont="1" applyFill="1" applyBorder="1"/>
    <xf numFmtId="49" fontId="3" fillId="0" borderId="2" xfId="56" applyNumberFormat="1" applyFont="1" applyProtection="1">
      <alignment horizontal="center"/>
    </xf>
    <xf numFmtId="0" fontId="3" fillId="0" borderId="1" xfId="55" applyNumberFormat="1" applyFont="1" applyProtection="1">
      <alignment horizontal="left" wrapText="1" indent="2"/>
    </xf>
    <xf numFmtId="49" fontId="3" fillId="0" borderId="2" xfId="56" applyNumberFormat="1" applyFont="1" applyAlignment="1" applyProtection="1">
      <alignment horizontal="left"/>
    </xf>
    <xf numFmtId="0" fontId="3" fillId="0" borderId="1" xfId="55" applyNumberFormat="1" applyFont="1" applyAlignment="1" applyProtection="1">
      <alignment wrapText="1"/>
    </xf>
    <xf numFmtId="49" fontId="8" fillId="2" borderId="3" xfId="58" applyNumberFormat="1" applyFont="1" applyFill="1" applyBorder="1" applyAlignment="1">
      <alignment horizontal="left" vertical="top"/>
    </xf>
    <xf numFmtId="0" fontId="3" fillId="0" borderId="1" xfId="55" applyNumberFormat="1" applyFont="1" applyAlignment="1" applyProtection="1">
      <alignment horizontal="left" wrapText="1" indent="2"/>
    </xf>
    <xf numFmtId="49" fontId="3" fillId="0" borderId="8" xfId="56" applyNumberFormat="1" applyFont="1" applyBorder="1" applyAlignment="1" applyProtection="1">
      <alignment horizontal="left"/>
    </xf>
    <xf numFmtId="0" fontId="3" fillId="0" borderId="9" xfId="55" applyNumberFormat="1" applyFont="1" applyBorder="1" applyAlignment="1" applyProtection="1">
      <alignment horizontal="left" wrapText="1" indent="2"/>
    </xf>
    <xf numFmtId="4" fontId="3" fillId="2" borderId="4" xfId="59" applyNumberFormat="1" applyFont="1" applyFill="1" applyBorder="1"/>
    <xf numFmtId="49" fontId="3" fillId="0" borderId="10" xfId="56" applyNumberFormat="1" applyFont="1" applyBorder="1" applyAlignment="1" applyProtection="1">
      <alignment horizontal="left"/>
    </xf>
    <xf numFmtId="0" fontId="3" fillId="0" borderId="10" xfId="55" applyNumberFormat="1" applyFont="1" applyBorder="1" applyAlignment="1" applyProtection="1">
      <alignment horizontal="left" wrapText="1" indent="2"/>
    </xf>
    <xf numFmtId="4" fontId="3" fillId="0" borderId="10" xfId="59" applyNumberFormat="1" applyFont="1" applyFill="1" applyBorder="1"/>
    <xf numFmtId="4" fontId="3" fillId="2" borderId="10" xfId="61" applyNumberFormat="1" applyFont="1" applyFill="1" applyBorder="1"/>
    <xf numFmtId="4" fontId="3" fillId="2" borderId="10" xfId="59" applyNumberFormat="1" applyFont="1" applyFill="1" applyBorder="1"/>
    <xf numFmtId="4" fontId="3" fillId="2" borderId="11" xfId="61" applyNumberFormat="1" applyFont="1" applyFill="1" applyBorder="1"/>
    <xf numFmtId="49" fontId="3" fillId="0" borderId="12" xfId="0" applyNumberFormat="1" applyFont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0" fontId="3" fillId="0" borderId="12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justify" vertical="top" wrapText="1"/>
    </xf>
    <xf numFmtId="0" fontId="3" fillId="0" borderId="13" xfId="0" applyFont="1" applyBorder="1" applyAlignment="1">
      <alignment vertical="top" wrapText="1"/>
    </xf>
    <xf numFmtId="0" fontId="8" fillId="2" borderId="0" xfId="58" applyNumberFormat="1" applyFont="1" applyFill="1" applyBorder="1" applyAlignment="1">
      <alignment horizontal="justify" vertical="top" wrapText="1"/>
    </xf>
    <xf numFmtId="49" fontId="3" fillId="0" borderId="13" xfId="0" applyNumberFormat="1" applyFont="1" applyBorder="1" applyAlignment="1">
      <alignment vertical="top" wrapText="1"/>
    </xf>
    <xf numFmtId="49" fontId="13" fillId="0" borderId="12" xfId="0" applyNumberFormat="1" applyFont="1" applyBorder="1" applyAlignment="1">
      <alignment vertical="top" wrapText="1"/>
    </xf>
    <xf numFmtId="0" fontId="3" fillId="0" borderId="0" xfId="0" applyFont="1"/>
    <xf numFmtId="49" fontId="4" fillId="2" borderId="3" xfId="59" applyNumberFormat="1" applyFont="1" applyFill="1" applyBorder="1" applyAlignment="1">
      <alignment horizontal="center" vertical="center" wrapText="1" shrinkToFit="1"/>
    </xf>
    <xf numFmtId="2" fontId="6" fillId="2" borderId="3" xfId="62" applyNumberFormat="1" applyFont="1" applyFill="1" applyBorder="1" applyAlignment="1">
      <alignment horizontal="center" vertical="center" wrapText="1"/>
    </xf>
    <xf numFmtId="0" fontId="7" fillId="2" borderId="0" xfId="59" applyFont="1" applyFill="1" applyBorder="1" applyAlignment="1">
      <alignment horizontal="center"/>
    </xf>
  </cellXfs>
  <cellStyles count="63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40% - Accent1" xfId="13"/>
    <cellStyle name="40% - Accent1 2" xfId="14"/>
    <cellStyle name="40% - Accent2" xfId="15"/>
    <cellStyle name="40% - Accent2 2" xfId="16"/>
    <cellStyle name="40% - Accent3" xfId="17"/>
    <cellStyle name="40% - Accent3 2" xfId="18"/>
    <cellStyle name="40% - Accent4" xfId="19"/>
    <cellStyle name="40% - Accent4 2" xfId="20"/>
    <cellStyle name="40% - Accent5" xfId="21"/>
    <cellStyle name="40% - Accent5 2" xfId="22"/>
    <cellStyle name="40% - Accent6" xfId="23"/>
    <cellStyle name="40% - Acc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Note 2" xfId="50"/>
    <cellStyle name="Output" xfId="51"/>
    <cellStyle name="Title" xfId="52"/>
    <cellStyle name="Total" xfId="53"/>
    <cellStyle name="Warning Text" xfId="54"/>
    <cellStyle name="xl30" xfId="55"/>
    <cellStyle name="xl41" xfId="56"/>
    <cellStyle name="Денежный 2" xfId="57"/>
    <cellStyle name="Обычный" xfId="0" builtinId="0"/>
    <cellStyle name="Обычный 2" xfId="58"/>
    <cellStyle name="Обычный 3" xfId="59"/>
    <cellStyle name="Обычный 4" xfId="60"/>
    <cellStyle name="Обычный_Лист1 2" xfId="61"/>
    <cellStyle name="Процентный 2" xfId="6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83"/>
  <sheetViews>
    <sheetView tabSelected="1" workbookViewId="0">
      <selection activeCell="D7" sqref="D7"/>
    </sheetView>
  </sheetViews>
  <sheetFormatPr defaultRowHeight="12.75"/>
  <cols>
    <col min="1" max="1" width="21.28515625" customWidth="1"/>
    <col min="2" max="2" width="79.28515625" customWidth="1"/>
    <col min="3" max="3" width="11.5703125" customWidth="1"/>
    <col min="4" max="4" width="13.140625" customWidth="1"/>
    <col min="5" max="5" width="10.28515625" bestFit="1" customWidth="1"/>
    <col min="6" max="6" width="11.28515625" customWidth="1"/>
    <col min="7" max="7" width="12.28515625" customWidth="1"/>
  </cols>
  <sheetData>
    <row r="1" spans="1:7">
      <c r="A1" s="5"/>
      <c r="B1" s="5"/>
      <c r="C1" s="5"/>
      <c r="D1" s="5"/>
      <c r="E1" s="5"/>
      <c r="F1" s="5"/>
      <c r="G1" s="5"/>
    </row>
    <row r="2" spans="1:7" ht="14.25">
      <c r="A2" s="5"/>
      <c r="B2" s="52" t="s">
        <v>160</v>
      </c>
      <c r="C2" s="52"/>
      <c r="D2" s="52"/>
      <c r="E2" s="52"/>
      <c r="F2" s="52"/>
      <c r="G2" s="52"/>
    </row>
    <row r="3" spans="1:7">
      <c r="A3" s="5"/>
      <c r="B3" s="5"/>
      <c r="C3" s="5"/>
      <c r="D3" s="5"/>
      <c r="E3" s="5"/>
      <c r="F3" s="5"/>
      <c r="G3" s="5"/>
    </row>
    <row r="4" spans="1:7" ht="12.75" customHeight="1">
      <c r="A4" s="50" t="s">
        <v>58</v>
      </c>
      <c r="B4" s="50" t="s">
        <v>59</v>
      </c>
      <c r="C4" s="51" t="s">
        <v>87</v>
      </c>
      <c r="D4" s="51"/>
      <c r="E4" s="51"/>
      <c r="F4" s="51"/>
      <c r="G4" s="51"/>
    </row>
    <row r="5" spans="1:7" ht="84">
      <c r="A5" s="50"/>
      <c r="B5" s="50"/>
      <c r="C5" s="6" t="s">
        <v>145</v>
      </c>
      <c r="D5" s="4" t="s">
        <v>146</v>
      </c>
      <c r="E5" s="6" t="s">
        <v>60</v>
      </c>
      <c r="F5" s="17" t="s">
        <v>147</v>
      </c>
      <c r="G5" s="6" t="s">
        <v>148</v>
      </c>
    </row>
    <row r="6" spans="1:7">
      <c r="A6" s="1" t="s">
        <v>26</v>
      </c>
      <c r="B6" s="1" t="s">
        <v>44</v>
      </c>
      <c r="C6" s="2">
        <v>20982.5</v>
      </c>
      <c r="D6" s="2">
        <v>12701.9</v>
      </c>
      <c r="E6" s="2">
        <f>D6/C6*100</f>
        <v>60.535684498987251</v>
      </c>
      <c r="F6" s="2">
        <v>11760.7</v>
      </c>
      <c r="G6" s="2">
        <f>F6/D6*100</f>
        <v>92.590084947921184</v>
      </c>
    </row>
    <row r="7" spans="1:7">
      <c r="A7" s="1" t="s">
        <v>7</v>
      </c>
      <c r="B7" s="1" t="s">
        <v>33</v>
      </c>
      <c r="C7" s="3">
        <v>7550.2</v>
      </c>
      <c r="D7" s="3">
        <v>3895.6</v>
      </c>
      <c r="E7" s="2">
        <f t="shared" ref="E7:E47" si="0">D7/C7*100</f>
        <v>51.595984212338742</v>
      </c>
      <c r="F7" s="3">
        <v>3327.1</v>
      </c>
      <c r="G7" s="2">
        <f t="shared" ref="G7:G47" si="1">F7/D7*100</f>
        <v>85.406612588561458</v>
      </c>
    </row>
    <row r="8" spans="1:7">
      <c r="A8" s="1" t="s">
        <v>46</v>
      </c>
      <c r="B8" s="1" t="s">
        <v>13</v>
      </c>
      <c r="C8" s="14">
        <v>5355.8</v>
      </c>
      <c r="D8" s="14">
        <v>2565.3000000000002</v>
      </c>
      <c r="E8" s="24">
        <f t="shared" si="0"/>
        <v>47.897606333320887</v>
      </c>
      <c r="F8" s="14">
        <v>1874</v>
      </c>
      <c r="G8" s="2">
        <f t="shared" si="1"/>
        <v>73.051884769812489</v>
      </c>
    </row>
    <row r="9" spans="1:7">
      <c r="A9" s="1" t="s">
        <v>0</v>
      </c>
      <c r="B9" s="1" t="s">
        <v>15</v>
      </c>
      <c r="C9" s="14">
        <v>5355.8</v>
      </c>
      <c r="D9" s="14">
        <v>2565.3000000000002</v>
      </c>
      <c r="E9" s="24">
        <f t="shared" si="0"/>
        <v>47.897606333320887</v>
      </c>
      <c r="F9" s="14">
        <v>1874</v>
      </c>
      <c r="G9" s="2">
        <f t="shared" si="1"/>
        <v>73.051884769812489</v>
      </c>
    </row>
    <row r="10" spans="1:7" ht="38.25">
      <c r="A10" s="1" t="s">
        <v>11</v>
      </c>
      <c r="B10" s="1" t="s">
        <v>47</v>
      </c>
      <c r="C10" s="3">
        <v>5235.3</v>
      </c>
      <c r="D10" s="3">
        <v>2395.9</v>
      </c>
      <c r="E10" s="2">
        <f>D13/C13*100</f>
        <v>233.28981723237598</v>
      </c>
      <c r="F10" s="3">
        <v>1871.8</v>
      </c>
      <c r="G10" s="2">
        <f t="shared" si="1"/>
        <v>78.12513043115321</v>
      </c>
    </row>
    <row r="11" spans="1:7" ht="63" customHeight="1">
      <c r="A11" s="1" t="s">
        <v>50</v>
      </c>
      <c r="B11" s="7" t="s">
        <v>61</v>
      </c>
      <c r="C11" s="3">
        <v>0</v>
      </c>
      <c r="D11" s="3">
        <v>0</v>
      </c>
      <c r="E11" s="2" t="e">
        <f t="shared" si="0"/>
        <v>#DIV/0!</v>
      </c>
      <c r="F11" s="3"/>
      <c r="G11" s="2">
        <v>0</v>
      </c>
    </row>
    <row r="12" spans="1:7" ht="25.5">
      <c r="A12" s="1" t="s">
        <v>38</v>
      </c>
      <c r="B12" s="1" t="s">
        <v>36</v>
      </c>
      <c r="C12" s="3">
        <v>43.8</v>
      </c>
      <c r="D12" s="3">
        <v>-9.4</v>
      </c>
      <c r="E12" s="2">
        <v>4.2</v>
      </c>
      <c r="F12" s="3">
        <v>2.2000000000000002</v>
      </c>
      <c r="G12" s="2">
        <f t="shared" si="1"/>
        <v>-23.404255319148938</v>
      </c>
    </row>
    <row r="13" spans="1:7" ht="25.5">
      <c r="A13" s="1" t="s">
        <v>149</v>
      </c>
      <c r="B13" s="7" t="s">
        <v>150</v>
      </c>
      <c r="C13" s="3">
        <v>76.599999999999994</v>
      </c>
      <c r="D13" s="3">
        <v>178.7</v>
      </c>
      <c r="E13" s="2">
        <f>D13/C13*100</f>
        <v>233.28981723237598</v>
      </c>
      <c r="F13" s="3">
        <v>0</v>
      </c>
      <c r="G13" s="2">
        <v>0</v>
      </c>
    </row>
    <row r="14" spans="1:7" ht="25.5">
      <c r="A14" s="1" t="s">
        <v>56</v>
      </c>
      <c r="B14" s="1" t="s">
        <v>10</v>
      </c>
      <c r="C14" s="14">
        <v>653.70000000000005</v>
      </c>
      <c r="D14" s="14">
        <v>550.5</v>
      </c>
      <c r="E14" s="24">
        <f>D14/C14*100</f>
        <v>84.212941716383654</v>
      </c>
      <c r="F14" s="14">
        <v>542.4</v>
      </c>
      <c r="G14" s="2">
        <f t="shared" si="1"/>
        <v>98.528610354223432</v>
      </c>
    </row>
    <row r="15" spans="1:7" ht="25.5">
      <c r="A15" s="1" t="s">
        <v>42</v>
      </c>
      <c r="B15" s="1" t="s">
        <v>20</v>
      </c>
      <c r="C15" s="14">
        <v>653.70000000000005</v>
      </c>
      <c r="D15" s="14">
        <v>550.5</v>
      </c>
      <c r="E15" s="24">
        <f>D15/C15*100</f>
        <v>84.212941716383654</v>
      </c>
      <c r="F15" s="14">
        <v>542.4</v>
      </c>
      <c r="G15" s="2">
        <f t="shared" si="1"/>
        <v>98.528610354223432</v>
      </c>
    </row>
    <row r="16" spans="1:7">
      <c r="A16" s="1" t="s">
        <v>8</v>
      </c>
      <c r="B16" s="1" t="s">
        <v>23</v>
      </c>
      <c r="C16" s="3">
        <v>309.60000000000002</v>
      </c>
      <c r="D16" s="3">
        <v>281.89999999999998</v>
      </c>
      <c r="E16" s="24">
        <f>D16/C16*100</f>
        <v>91.052971576227378</v>
      </c>
      <c r="F16" s="3">
        <v>265.2</v>
      </c>
      <c r="G16" s="2">
        <f t="shared" si="1"/>
        <v>94.075913444483859</v>
      </c>
    </row>
    <row r="17" spans="1:7" ht="63.75">
      <c r="A17" s="1" t="s">
        <v>39</v>
      </c>
      <c r="B17" s="8" t="s">
        <v>51</v>
      </c>
      <c r="C17" s="3">
        <v>309.60000000000002</v>
      </c>
      <c r="D17" s="3">
        <v>281.89999999999998</v>
      </c>
      <c r="E17" s="24">
        <f>D17/C17*100</f>
        <v>91.052971576227378</v>
      </c>
      <c r="F17" s="3">
        <v>265.2</v>
      </c>
      <c r="G17" s="2">
        <f t="shared" si="1"/>
        <v>94.075913444483859</v>
      </c>
    </row>
    <row r="18" spans="1:7" ht="38.25">
      <c r="A18" s="1" t="s">
        <v>18</v>
      </c>
      <c r="B18" s="1" t="s">
        <v>24</v>
      </c>
      <c r="C18" s="3">
        <v>2.2000000000000002</v>
      </c>
      <c r="D18" s="3">
        <v>1.5</v>
      </c>
      <c r="E18" s="2">
        <f t="shared" si="0"/>
        <v>68.181818181818173</v>
      </c>
      <c r="F18" s="3">
        <v>1.5</v>
      </c>
      <c r="G18" s="2">
        <f t="shared" si="1"/>
        <v>100</v>
      </c>
    </row>
    <row r="19" spans="1:7" ht="76.5">
      <c r="A19" s="1" t="s">
        <v>22</v>
      </c>
      <c r="B19" s="7" t="s">
        <v>1</v>
      </c>
      <c r="C19" s="3">
        <v>2.2000000000000002</v>
      </c>
      <c r="D19" s="3">
        <v>1.5</v>
      </c>
      <c r="E19" s="2">
        <f t="shared" si="0"/>
        <v>68.181818181818173</v>
      </c>
      <c r="F19" s="3">
        <v>1.5</v>
      </c>
      <c r="G19" s="2">
        <f t="shared" si="1"/>
        <v>100</v>
      </c>
    </row>
    <row r="20" spans="1:7" ht="38.25">
      <c r="A20" s="1" t="s">
        <v>53</v>
      </c>
      <c r="B20" s="9" t="s">
        <v>55</v>
      </c>
      <c r="C20" s="3">
        <v>382.8</v>
      </c>
      <c r="D20" s="3">
        <v>300.10000000000002</v>
      </c>
      <c r="E20" s="2">
        <f t="shared" si="0"/>
        <v>78.396029258098238</v>
      </c>
      <c r="F20" s="3">
        <v>389.1</v>
      </c>
      <c r="G20" s="2">
        <f t="shared" si="1"/>
        <v>129.65678107297566</v>
      </c>
    </row>
    <row r="21" spans="1:7" ht="38.25">
      <c r="A21" s="1" t="s">
        <v>32</v>
      </c>
      <c r="B21" s="9" t="s">
        <v>55</v>
      </c>
      <c r="C21" s="3">
        <v>382.8</v>
      </c>
      <c r="D21" s="3">
        <v>300.10000000000002</v>
      </c>
      <c r="E21" s="2">
        <f t="shared" si="0"/>
        <v>78.396029258098238</v>
      </c>
      <c r="F21" s="3">
        <v>389.1</v>
      </c>
      <c r="G21" s="2">
        <f t="shared" si="1"/>
        <v>129.65678107297566</v>
      </c>
    </row>
    <row r="22" spans="1:7" ht="38.25">
      <c r="A22" s="1" t="s">
        <v>40</v>
      </c>
      <c r="B22" s="1" t="s">
        <v>55</v>
      </c>
      <c r="C22" s="3">
        <v>-40.799999999999997</v>
      </c>
      <c r="D22" s="3">
        <v>-33.1</v>
      </c>
      <c r="E22" s="2">
        <f t="shared" si="0"/>
        <v>81.127450980392169</v>
      </c>
      <c r="F22" s="3">
        <v>-29.6</v>
      </c>
      <c r="G22" s="2">
        <f t="shared" si="1"/>
        <v>89.42598187311178</v>
      </c>
    </row>
    <row r="23" spans="1:7" ht="64.5" thickBot="1">
      <c r="A23" s="1" t="s">
        <v>14</v>
      </c>
      <c r="B23" s="7" t="s">
        <v>31</v>
      </c>
      <c r="C23" s="3">
        <v>-40.799999999999997</v>
      </c>
      <c r="D23" s="3">
        <v>-33.1</v>
      </c>
      <c r="E23" s="2">
        <f t="shared" si="0"/>
        <v>81.127450980392169</v>
      </c>
      <c r="F23" s="3">
        <v>-29.6</v>
      </c>
      <c r="G23" s="2">
        <f t="shared" si="1"/>
        <v>89.42598187311178</v>
      </c>
    </row>
    <row r="24" spans="1:7" ht="13.5" thickBot="1">
      <c r="A24" s="48" t="s">
        <v>152</v>
      </c>
      <c r="B24" s="46" t="s">
        <v>154</v>
      </c>
      <c r="C24" s="3">
        <v>1.8</v>
      </c>
      <c r="D24" s="3">
        <v>1.8</v>
      </c>
      <c r="E24" s="2">
        <f t="shared" si="0"/>
        <v>100</v>
      </c>
      <c r="F24" s="3"/>
      <c r="G24" s="2"/>
    </row>
    <row r="25" spans="1:7" ht="13.5" thickBot="1">
      <c r="A25" s="47" t="s">
        <v>151</v>
      </c>
      <c r="B25" s="46" t="s">
        <v>155</v>
      </c>
      <c r="C25" s="3">
        <v>1.8</v>
      </c>
      <c r="D25" s="3">
        <v>1.8</v>
      </c>
      <c r="E25" s="2">
        <f t="shared" si="0"/>
        <v>100</v>
      </c>
      <c r="F25" s="3"/>
      <c r="G25" s="2"/>
    </row>
    <row r="26" spans="1:7" ht="13.5" thickBot="1">
      <c r="A26" s="47" t="s">
        <v>153</v>
      </c>
      <c r="B26" s="46" t="s">
        <v>155</v>
      </c>
      <c r="C26" s="3">
        <v>1.8</v>
      </c>
      <c r="D26" s="3">
        <v>1.8</v>
      </c>
      <c r="E26" s="2">
        <f t="shared" si="0"/>
        <v>100</v>
      </c>
      <c r="F26" s="3"/>
      <c r="G26" s="2"/>
    </row>
    <row r="27" spans="1:7">
      <c r="A27" s="26" t="s">
        <v>96</v>
      </c>
      <c r="B27" s="27" t="s">
        <v>88</v>
      </c>
      <c r="C27" s="14">
        <v>542.1</v>
      </c>
      <c r="D27" s="14">
        <v>-59.1</v>
      </c>
      <c r="E27" s="24">
        <f t="shared" si="0"/>
        <v>-10.902047592695075</v>
      </c>
      <c r="F27" s="14">
        <v>563.9</v>
      </c>
      <c r="G27" s="2">
        <f t="shared" si="1"/>
        <v>-954.14551607444992</v>
      </c>
    </row>
    <row r="28" spans="1:7">
      <c r="A28" s="26" t="s">
        <v>97</v>
      </c>
      <c r="B28" s="27" t="s">
        <v>89</v>
      </c>
      <c r="C28" s="15">
        <v>195</v>
      </c>
      <c r="D28" s="14">
        <v>-2.5</v>
      </c>
      <c r="E28" s="2">
        <f t="shared" si="0"/>
        <v>-1.2820512820512819</v>
      </c>
      <c r="F28" s="14">
        <v>91.4</v>
      </c>
      <c r="G28" s="2">
        <f t="shared" si="1"/>
        <v>-3656</v>
      </c>
    </row>
    <row r="29" spans="1:7" ht="25.5">
      <c r="A29" s="26" t="s">
        <v>98</v>
      </c>
      <c r="B29" s="27" t="s">
        <v>90</v>
      </c>
      <c r="C29" s="15">
        <v>195</v>
      </c>
      <c r="D29" s="14">
        <v>-2.5</v>
      </c>
      <c r="E29" s="2">
        <f t="shared" si="0"/>
        <v>-1.2820512820512819</v>
      </c>
      <c r="F29" s="14">
        <v>91.4</v>
      </c>
      <c r="G29" s="2">
        <f t="shared" si="1"/>
        <v>-3656</v>
      </c>
    </row>
    <row r="30" spans="1:7">
      <c r="A30" s="26" t="s">
        <v>99</v>
      </c>
      <c r="B30" s="27" t="s">
        <v>91</v>
      </c>
      <c r="C30" s="16">
        <v>347.1</v>
      </c>
      <c r="D30" s="14">
        <v>-56.6</v>
      </c>
      <c r="E30" s="2">
        <f t="shared" si="0"/>
        <v>-16.306539902045518</v>
      </c>
      <c r="F30" s="14">
        <v>472.6</v>
      </c>
      <c r="G30" s="2">
        <f t="shared" si="1"/>
        <v>-834.98233215547714</v>
      </c>
    </row>
    <row r="31" spans="1:7">
      <c r="A31" s="26" t="s">
        <v>100</v>
      </c>
      <c r="B31" s="27" t="s">
        <v>92</v>
      </c>
      <c r="C31" s="16">
        <v>155.1</v>
      </c>
      <c r="D31" s="14">
        <v>-81.400000000000006</v>
      </c>
      <c r="E31" s="2">
        <v>0</v>
      </c>
      <c r="F31" s="14">
        <v>392.2</v>
      </c>
      <c r="G31" s="2">
        <f t="shared" si="1"/>
        <v>-481.81818181818176</v>
      </c>
    </row>
    <row r="32" spans="1:7" ht="25.5">
      <c r="A32" s="26" t="s">
        <v>101</v>
      </c>
      <c r="B32" s="27" t="s">
        <v>93</v>
      </c>
      <c r="C32" s="16">
        <v>155.1</v>
      </c>
      <c r="D32" s="14">
        <v>-81.400000000000006</v>
      </c>
      <c r="E32" s="2">
        <f t="shared" si="0"/>
        <v>-52.482269503546107</v>
      </c>
      <c r="F32" s="14">
        <v>392.2</v>
      </c>
      <c r="G32" s="2">
        <f t="shared" si="1"/>
        <v>-481.81818181818176</v>
      </c>
    </row>
    <row r="33" spans="1:8">
      <c r="A33" s="26" t="s">
        <v>102</v>
      </c>
      <c r="B33" s="27" t="s">
        <v>94</v>
      </c>
      <c r="C33" s="16">
        <v>192</v>
      </c>
      <c r="D33" s="14">
        <v>24.8</v>
      </c>
      <c r="E33" s="2">
        <f t="shared" si="0"/>
        <v>12.916666666666668</v>
      </c>
      <c r="F33" s="14">
        <v>80.3</v>
      </c>
      <c r="G33" s="2">
        <f t="shared" si="1"/>
        <v>323.79032258064512</v>
      </c>
    </row>
    <row r="34" spans="1:8" ht="25.5">
      <c r="A34" s="26" t="s">
        <v>103</v>
      </c>
      <c r="B34" s="27" t="s">
        <v>95</v>
      </c>
      <c r="C34" s="16">
        <v>192</v>
      </c>
      <c r="D34" s="14">
        <v>24.8</v>
      </c>
      <c r="E34" s="2">
        <v>0</v>
      </c>
      <c r="F34" s="14">
        <v>80.3</v>
      </c>
      <c r="G34" s="2">
        <f t="shared" si="1"/>
        <v>323.79032258064512</v>
      </c>
    </row>
    <row r="35" spans="1:8" ht="25.5">
      <c r="A35" s="1" t="s">
        <v>9</v>
      </c>
      <c r="B35" s="1" t="s">
        <v>34</v>
      </c>
      <c r="C35" s="14">
        <v>179.3</v>
      </c>
      <c r="D35" s="14">
        <v>97.9</v>
      </c>
      <c r="E35" s="24">
        <f t="shared" si="0"/>
        <v>54.601226993865026</v>
      </c>
      <c r="F35" s="14">
        <v>131.5</v>
      </c>
      <c r="G35" s="2">
        <f t="shared" si="1"/>
        <v>134.32073544433095</v>
      </c>
    </row>
    <row r="36" spans="1:8" ht="51">
      <c r="A36" s="1" t="s">
        <v>52</v>
      </c>
      <c r="B36" s="7" t="s">
        <v>63</v>
      </c>
      <c r="C36" s="14">
        <v>24</v>
      </c>
      <c r="D36" s="14">
        <v>5.4</v>
      </c>
      <c r="E36" s="2">
        <f t="shared" si="0"/>
        <v>22.5</v>
      </c>
      <c r="F36" s="14">
        <v>131.5</v>
      </c>
      <c r="G36" s="2">
        <f t="shared" si="1"/>
        <v>2435.1851851851852</v>
      </c>
    </row>
    <row r="37" spans="1:8" ht="51">
      <c r="A37" s="1" t="s">
        <v>2</v>
      </c>
      <c r="B37" s="10" t="s">
        <v>48</v>
      </c>
      <c r="C37" s="14">
        <v>24</v>
      </c>
      <c r="D37" s="14">
        <v>5.4</v>
      </c>
      <c r="E37" s="2">
        <f t="shared" si="0"/>
        <v>22.5</v>
      </c>
      <c r="F37" s="3">
        <v>8.1</v>
      </c>
      <c r="G37" s="2">
        <f t="shared" si="1"/>
        <v>149.99999999999997</v>
      </c>
    </row>
    <row r="38" spans="1:8" ht="51">
      <c r="A38" s="1" t="s">
        <v>29</v>
      </c>
      <c r="B38" s="7" t="s">
        <v>64</v>
      </c>
      <c r="C38" s="14">
        <v>24</v>
      </c>
      <c r="D38" s="14">
        <v>5.4</v>
      </c>
      <c r="E38" s="2">
        <f t="shared" si="0"/>
        <v>22.5</v>
      </c>
      <c r="F38" s="3">
        <v>8.1</v>
      </c>
      <c r="G38" s="2">
        <v>0</v>
      </c>
    </row>
    <row r="39" spans="1:8" ht="25.5">
      <c r="A39" s="1" t="s">
        <v>12</v>
      </c>
      <c r="B39" s="8" t="s">
        <v>66</v>
      </c>
      <c r="C39" s="3">
        <v>155.30000000000001</v>
      </c>
      <c r="D39" s="3">
        <v>92.5</v>
      </c>
      <c r="E39" s="2">
        <f t="shared" si="0"/>
        <v>59.562137797810685</v>
      </c>
      <c r="F39" s="3">
        <v>123.5</v>
      </c>
      <c r="G39" s="2">
        <f t="shared" si="1"/>
        <v>133.51351351351352</v>
      </c>
    </row>
    <row r="40" spans="1:8" ht="25.5">
      <c r="A40" s="1" t="s">
        <v>104</v>
      </c>
      <c r="B40" s="7" t="s">
        <v>65</v>
      </c>
      <c r="C40" s="3">
        <v>155.30000000000001</v>
      </c>
      <c r="D40" s="3">
        <v>92.5</v>
      </c>
      <c r="E40" s="2">
        <f t="shared" si="0"/>
        <v>59.562137797810685</v>
      </c>
      <c r="F40" s="3">
        <v>123.5</v>
      </c>
      <c r="G40" s="2">
        <f t="shared" si="1"/>
        <v>133.51351351351352</v>
      </c>
    </row>
    <row r="41" spans="1:8" ht="31.5">
      <c r="A41" s="1" t="s">
        <v>49</v>
      </c>
      <c r="B41" s="11" t="s">
        <v>67</v>
      </c>
      <c r="C41" s="14">
        <v>485.9</v>
      </c>
      <c r="D41" s="14">
        <v>466.2</v>
      </c>
      <c r="E41" s="24">
        <f t="shared" si="0"/>
        <v>95.945667832887423</v>
      </c>
      <c r="F41" s="14">
        <v>22.3</v>
      </c>
      <c r="G41" s="24">
        <f t="shared" si="1"/>
        <v>4.7833547833547838</v>
      </c>
    </row>
    <row r="42" spans="1:8">
      <c r="A42" s="1" t="s">
        <v>86</v>
      </c>
      <c r="B42" s="8" t="s">
        <v>85</v>
      </c>
      <c r="C42" s="14">
        <v>485.9</v>
      </c>
      <c r="D42" s="14">
        <v>466.2</v>
      </c>
      <c r="E42" s="24">
        <f t="shared" si="0"/>
        <v>95.945667832887423</v>
      </c>
      <c r="F42" s="14">
        <v>22.3</v>
      </c>
      <c r="G42" s="24">
        <v>0</v>
      </c>
      <c r="H42" s="25"/>
    </row>
    <row r="43" spans="1:8" ht="25.5">
      <c r="A43" s="28" t="s">
        <v>105</v>
      </c>
      <c r="B43" s="29" t="s">
        <v>107</v>
      </c>
      <c r="C43" s="14">
        <v>23</v>
      </c>
      <c r="D43" s="14">
        <v>3.2</v>
      </c>
      <c r="E43" s="24">
        <f t="shared" si="0"/>
        <v>13.913043478260869</v>
      </c>
      <c r="F43" s="14">
        <v>22.3</v>
      </c>
      <c r="G43" s="24">
        <v>0</v>
      </c>
    </row>
    <row r="44" spans="1:8" ht="25.5">
      <c r="A44" s="28" t="s">
        <v>106</v>
      </c>
      <c r="B44" s="29" t="s">
        <v>108</v>
      </c>
      <c r="C44" s="14">
        <v>23</v>
      </c>
      <c r="D44" s="14">
        <v>3.2</v>
      </c>
      <c r="E44" s="24">
        <f t="shared" si="0"/>
        <v>13.913043478260869</v>
      </c>
      <c r="F44" s="14">
        <v>22.3</v>
      </c>
      <c r="G44" s="24">
        <v>0</v>
      </c>
    </row>
    <row r="45" spans="1:8">
      <c r="A45" s="28" t="s">
        <v>156</v>
      </c>
      <c r="B45" s="29" t="s">
        <v>158</v>
      </c>
      <c r="C45" s="14">
        <v>462.9</v>
      </c>
      <c r="D45" s="14">
        <v>462.9</v>
      </c>
      <c r="E45" s="24">
        <f t="shared" si="0"/>
        <v>100</v>
      </c>
      <c r="F45" s="14"/>
      <c r="G45" s="24"/>
    </row>
    <row r="46" spans="1:8">
      <c r="A46" s="28" t="s">
        <v>157</v>
      </c>
      <c r="B46" s="49" t="s">
        <v>159</v>
      </c>
      <c r="C46" s="14">
        <v>462.9</v>
      </c>
      <c r="D46" s="14">
        <v>462.9</v>
      </c>
      <c r="E46" s="24">
        <f>D46/C46*100</f>
        <v>100</v>
      </c>
      <c r="F46" s="14"/>
      <c r="G46" s="24"/>
    </row>
    <row r="47" spans="1:8">
      <c r="A47" s="1" t="s">
        <v>30</v>
      </c>
      <c r="B47" s="1" t="s">
        <v>54</v>
      </c>
      <c r="C47" s="14">
        <v>99.6</v>
      </c>
      <c r="D47" s="14">
        <v>66.3</v>
      </c>
      <c r="E47" s="24">
        <f t="shared" si="0"/>
        <v>66.566265060240966</v>
      </c>
      <c r="F47" s="14">
        <v>66.3</v>
      </c>
      <c r="G47" s="24">
        <f t="shared" si="1"/>
        <v>100</v>
      </c>
    </row>
    <row r="48" spans="1:8" ht="25.5">
      <c r="A48" s="1" t="s">
        <v>37</v>
      </c>
      <c r="B48" s="7" t="s">
        <v>68</v>
      </c>
      <c r="C48" s="3">
        <v>40</v>
      </c>
      <c r="D48" s="3">
        <v>16.399999999999999</v>
      </c>
      <c r="E48" s="2">
        <f>D48/C48*100</f>
        <v>41</v>
      </c>
      <c r="F48" s="3">
        <v>34.200000000000003</v>
      </c>
      <c r="G48" s="2">
        <f t="shared" ref="G48:G77" si="2">F48/D48*100</f>
        <v>208.53658536585371</v>
      </c>
    </row>
    <row r="49" spans="1:7" ht="25.5">
      <c r="A49" s="1" t="s">
        <v>43</v>
      </c>
      <c r="B49" s="8" t="s">
        <v>41</v>
      </c>
      <c r="C49" s="3">
        <v>40</v>
      </c>
      <c r="D49" s="3">
        <v>16.399999999999999</v>
      </c>
      <c r="E49" s="2">
        <f>D49/C49*100</f>
        <v>41</v>
      </c>
      <c r="F49" s="3">
        <v>34.200000000000003</v>
      </c>
      <c r="G49" s="2">
        <f t="shared" si="2"/>
        <v>208.53658536585371</v>
      </c>
    </row>
    <row r="50" spans="1:7" ht="38.25">
      <c r="A50" s="1" t="s">
        <v>3</v>
      </c>
      <c r="B50" s="10" t="s">
        <v>69</v>
      </c>
      <c r="C50" s="3">
        <v>40</v>
      </c>
      <c r="D50" s="3">
        <v>16.399999999999999</v>
      </c>
      <c r="E50" s="2">
        <f>D50/C50*100</f>
        <v>41</v>
      </c>
      <c r="F50" s="3">
        <v>34.200000000000003</v>
      </c>
      <c r="G50" s="2">
        <f t="shared" si="2"/>
        <v>208.53658536585371</v>
      </c>
    </row>
    <row r="51" spans="1:7">
      <c r="A51" s="1" t="s">
        <v>21</v>
      </c>
      <c r="B51" s="1" t="s">
        <v>28</v>
      </c>
      <c r="C51" s="14">
        <v>291.5</v>
      </c>
      <c r="D51" s="14">
        <v>256.7</v>
      </c>
      <c r="E51" s="2">
        <f t="shared" ref="E51:E56" si="3">D51/C51*100</f>
        <v>88.06174957118354</v>
      </c>
      <c r="F51" s="14">
        <v>158.80000000000001</v>
      </c>
      <c r="G51" s="2">
        <f t="shared" si="2"/>
        <v>61.862095831710171</v>
      </c>
    </row>
    <row r="52" spans="1:7" ht="12" customHeight="1">
      <c r="A52" s="28" t="s">
        <v>109</v>
      </c>
      <c r="B52" s="29" t="s">
        <v>111</v>
      </c>
      <c r="C52" s="14">
        <v>255.9</v>
      </c>
      <c r="D52" s="14">
        <v>221.1</v>
      </c>
      <c r="E52" s="2">
        <f t="shared" si="3"/>
        <v>86.400937866354042</v>
      </c>
      <c r="F52" s="14">
        <v>125.2</v>
      </c>
      <c r="G52" s="2">
        <f t="shared" si="2"/>
        <v>56.62596110357304</v>
      </c>
    </row>
    <row r="53" spans="1:7" ht="13.5" thickBot="1">
      <c r="A53" s="28" t="s">
        <v>110</v>
      </c>
      <c r="B53" s="29" t="s">
        <v>112</v>
      </c>
      <c r="C53" s="14">
        <v>255.9</v>
      </c>
      <c r="D53" s="14">
        <v>221.1</v>
      </c>
      <c r="E53" s="2">
        <f t="shared" si="3"/>
        <v>86.400937866354042</v>
      </c>
      <c r="F53" s="14">
        <v>52.7</v>
      </c>
      <c r="G53" s="2">
        <f>F53/D53*100</f>
        <v>23.835368611488018</v>
      </c>
    </row>
    <row r="54" spans="1:7" ht="12" customHeight="1" thickBot="1">
      <c r="A54" s="41" t="s">
        <v>134</v>
      </c>
      <c r="B54" s="43" t="s">
        <v>136</v>
      </c>
      <c r="C54" s="14">
        <v>35.6</v>
      </c>
      <c r="D54" s="14">
        <v>35.6</v>
      </c>
      <c r="E54" s="2">
        <f t="shared" si="3"/>
        <v>100</v>
      </c>
      <c r="F54" s="14">
        <v>33.6</v>
      </c>
      <c r="G54" s="2">
        <f>F54/D54*100</f>
        <v>94.382022471910105</v>
      </c>
    </row>
    <row r="55" spans="1:7" ht="12" customHeight="1" thickBot="1">
      <c r="A55" s="42" t="s">
        <v>135</v>
      </c>
      <c r="B55" s="44" t="s">
        <v>137</v>
      </c>
      <c r="C55" s="14">
        <v>35.6</v>
      </c>
      <c r="D55" s="14">
        <v>35.6</v>
      </c>
      <c r="E55" s="2">
        <f t="shared" si="3"/>
        <v>100</v>
      </c>
      <c r="F55" s="14">
        <v>33.6</v>
      </c>
      <c r="G55" s="2">
        <f>F55/D55*100</f>
        <v>94.382022471910105</v>
      </c>
    </row>
    <row r="56" spans="1:7" ht="39" thickBot="1">
      <c r="A56" s="42" t="s">
        <v>135</v>
      </c>
      <c r="B56" s="45" t="s">
        <v>138</v>
      </c>
      <c r="C56" s="14">
        <v>35.6</v>
      </c>
      <c r="D56" s="14">
        <v>35.6</v>
      </c>
      <c r="E56" s="2">
        <f t="shared" si="3"/>
        <v>100</v>
      </c>
      <c r="F56" s="14">
        <v>33.6</v>
      </c>
      <c r="G56" s="2">
        <f t="shared" si="2"/>
        <v>94.382022471910105</v>
      </c>
    </row>
    <row r="57" spans="1:7">
      <c r="A57" s="1" t="s">
        <v>4</v>
      </c>
      <c r="B57" s="12" t="s">
        <v>70</v>
      </c>
      <c r="C57" s="14">
        <v>13432.3</v>
      </c>
      <c r="D57" s="14">
        <v>8806.2999999999993</v>
      </c>
      <c r="E57" s="24">
        <f>D57/C57*100</f>
        <v>65.56062625164715</v>
      </c>
      <c r="F57" s="14">
        <v>8433.6</v>
      </c>
      <c r="G57" s="2">
        <f t="shared" si="2"/>
        <v>95.767802595868872</v>
      </c>
    </row>
    <row r="58" spans="1:7" ht="25.5">
      <c r="A58" s="1" t="s">
        <v>45</v>
      </c>
      <c r="B58" s="8" t="s">
        <v>71</v>
      </c>
      <c r="C58" s="14">
        <v>13432.3</v>
      </c>
      <c r="D58" s="14">
        <v>8806.2999999999993</v>
      </c>
      <c r="E58" s="24">
        <f t="shared" ref="E58:E72" si="4">D58/C58*100</f>
        <v>65.56062625164715</v>
      </c>
      <c r="F58" s="14">
        <v>8433.6</v>
      </c>
      <c r="G58" s="2">
        <f t="shared" si="2"/>
        <v>95.767802595868872</v>
      </c>
    </row>
    <row r="59" spans="1:7">
      <c r="A59" s="1" t="s">
        <v>5</v>
      </c>
      <c r="B59" s="7" t="s">
        <v>19</v>
      </c>
      <c r="C59" s="14">
        <v>4904.3999999999996</v>
      </c>
      <c r="D59" s="14">
        <v>3678.3</v>
      </c>
      <c r="E59" s="24">
        <f>SUM(D59/C59*100)</f>
        <v>75.000000000000014</v>
      </c>
      <c r="F59" s="14">
        <v>3565.3</v>
      </c>
      <c r="G59" s="2">
        <f t="shared" si="2"/>
        <v>96.92792866269744</v>
      </c>
    </row>
    <row r="60" spans="1:7">
      <c r="A60" s="1" t="s">
        <v>6</v>
      </c>
      <c r="B60" s="8" t="s">
        <v>25</v>
      </c>
      <c r="E60" s="24">
        <f>SUM(D61/C61*100)</f>
        <v>75.001108303409154</v>
      </c>
      <c r="F60" s="14">
        <v>3383.6</v>
      </c>
      <c r="G60" s="2">
        <f>F60/D61*100</f>
        <v>100</v>
      </c>
    </row>
    <row r="61" spans="1:7">
      <c r="A61" s="1" t="s">
        <v>113</v>
      </c>
      <c r="B61" s="8" t="s">
        <v>72</v>
      </c>
      <c r="C61" s="14">
        <v>4511.3999999999996</v>
      </c>
      <c r="D61" s="14">
        <v>3383.6</v>
      </c>
      <c r="E61" s="24" t="e">
        <f>#REF!/#REF!*100</f>
        <v>#REF!</v>
      </c>
      <c r="F61" s="14">
        <v>3216.3</v>
      </c>
      <c r="G61" s="2" t="e">
        <f>F61/#REF!*100</f>
        <v>#REF!</v>
      </c>
    </row>
    <row r="62" spans="1:7">
      <c r="A62" s="1" t="s">
        <v>57</v>
      </c>
      <c r="B62" s="8" t="s">
        <v>73</v>
      </c>
      <c r="C62" s="14">
        <v>393</v>
      </c>
      <c r="D62" s="14">
        <v>294.8</v>
      </c>
      <c r="E62" s="24">
        <f t="shared" si="4"/>
        <v>75.012722646310436</v>
      </c>
      <c r="F62" s="14">
        <v>181.7</v>
      </c>
      <c r="G62" s="2">
        <f t="shared" si="2"/>
        <v>61.635006784260504</v>
      </c>
    </row>
    <row r="63" spans="1:7" ht="25.5">
      <c r="A63" s="1" t="s">
        <v>114</v>
      </c>
      <c r="B63" s="13" t="s">
        <v>74</v>
      </c>
      <c r="C63" s="14">
        <v>393</v>
      </c>
      <c r="D63" s="14">
        <v>294.8</v>
      </c>
      <c r="E63" s="24">
        <f t="shared" si="4"/>
        <v>75.012722646310436</v>
      </c>
      <c r="F63" s="14">
        <v>181.7</v>
      </c>
      <c r="G63" s="2">
        <f t="shared" si="2"/>
        <v>61.635006784260504</v>
      </c>
    </row>
    <row r="64" spans="1:7">
      <c r="A64" s="1" t="s">
        <v>27</v>
      </c>
      <c r="B64" s="8" t="s">
        <v>75</v>
      </c>
      <c r="C64" s="14">
        <v>6329.3</v>
      </c>
      <c r="D64" s="14">
        <v>3149.4</v>
      </c>
      <c r="E64" s="24">
        <f t="shared" si="4"/>
        <v>49.759057083721736</v>
      </c>
      <c r="F64" s="14">
        <v>3027.9</v>
      </c>
      <c r="G64" s="2">
        <f t="shared" si="2"/>
        <v>96.142122309011242</v>
      </c>
    </row>
    <row r="65" spans="1:7" ht="58.5" customHeight="1">
      <c r="A65" s="1" t="s">
        <v>78</v>
      </c>
      <c r="B65" s="8" t="s">
        <v>79</v>
      </c>
      <c r="C65" s="3"/>
      <c r="D65" s="14"/>
      <c r="E65" s="24" t="e">
        <f t="shared" si="4"/>
        <v>#DIV/0!</v>
      </c>
      <c r="F65" s="14">
        <v>709.5</v>
      </c>
      <c r="G65" s="2">
        <v>0</v>
      </c>
    </row>
    <row r="66" spans="1:7" ht="39.75" customHeight="1">
      <c r="A66" s="1" t="s">
        <v>139</v>
      </c>
      <c r="B66" s="8" t="s">
        <v>140</v>
      </c>
      <c r="C66" s="3">
        <v>2688.7</v>
      </c>
      <c r="D66" s="14">
        <v>806.6</v>
      </c>
      <c r="E66" s="24">
        <f t="shared" si="4"/>
        <v>29.999628073046459</v>
      </c>
      <c r="F66" s="14">
        <v>0</v>
      </c>
      <c r="G66" s="2"/>
    </row>
    <row r="67" spans="1:7" ht="52.5" customHeight="1">
      <c r="A67" s="1" t="s">
        <v>115</v>
      </c>
      <c r="B67" s="8" t="s">
        <v>80</v>
      </c>
      <c r="C67" s="3"/>
      <c r="D67" s="14"/>
      <c r="E67" s="24" t="e">
        <f t="shared" si="4"/>
        <v>#DIV/0!</v>
      </c>
      <c r="F67" s="14">
        <v>0</v>
      </c>
      <c r="G67" s="2">
        <v>0</v>
      </c>
    </row>
    <row r="68" spans="1:7" ht="29.25" customHeight="1">
      <c r="A68" s="1" t="s">
        <v>141</v>
      </c>
      <c r="B68" s="8" t="s">
        <v>142</v>
      </c>
      <c r="C68" s="3"/>
      <c r="D68" s="14"/>
      <c r="E68" s="24" t="e">
        <f t="shared" si="4"/>
        <v>#DIV/0!</v>
      </c>
      <c r="F68" s="14">
        <v>400</v>
      </c>
      <c r="G68" s="2"/>
    </row>
    <row r="69" spans="1:7">
      <c r="A69" s="30" t="s">
        <v>117</v>
      </c>
      <c r="B69" s="7" t="s">
        <v>83</v>
      </c>
      <c r="C69" s="3"/>
      <c r="D69" s="14"/>
      <c r="E69" s="2">
        <v>0</v>
      </c>
      <c r="F69" s="14">
        <v>684.1</v>
      </c>
      <c r="G69" s="2">
        <v>0</v>
      </c>
    </row>
    <row r="70" spans="1:7" ht="25.5">
      <c r="A70" s="30" t="s">
        <v>116</v>
      </c>
      <c r="B70" s="7" t="s">
        <v>84</v>
      </c>
      <c r="C70" s="3"/>
      <c r="D70" s="14"/>
      <c r="E70" s="2">
        <v>0</v>
      </c>
      <c r="F70" s="14">
        <v>684.1</v>
      </c>
      <c r="G70" s="2">
        <v>0</v>
      </c>
    </row>
    <row r="71" spans="1:7">
      <c r="A71" s="30" t="s">
        <v>143</v>
      </c>
      <c r="B71" s="7" t="s">
        <v>144</v>
      </c>
      <c r="C71" s="3">
        <v>7.7</v>
      </c>
      <c r="D71" s="14">
        <v>7.7</v>
      </c>
      <c r="E71" s="2">
        <v>100</v>
      </c>
      <c r="F71" s="14">
        <v>10.1</v>
      </c>
      <c r="G71" s="2"/>
    </row>
    <row r="72" spans="1:7">
      <c r="A72" s="1" t="s">
        <v>62</v>
      </c>
      <c r="B72" s="8" t="s">
        <v>76</v>
      </c>
      <c r="C72" s="14">
        <v>3632.8</v>
      </c>
      <c r="D72" s="3">
        <v>2335.1</v>
      </c>
      <c r="E72" s="2">
        <f t="shared" si="4"/>
        <v>64.278242677824267</v>
      </c>
      <c r="F72" s="3">
        <v>1224.3</v>
      </c>
      <c r="G72" s="2">
        <f t="shared" si="2"/>
        <v>52.430302770759283</v>
      </c>
    </row>
    <row r="73" spans="1:7">
      <c r="A73" s="1" t="s">
        <v>118</v>
      </c>
      <c r="B73" s="8" t="s">
        <v>77</v>
      </c>
      <c r="C73" s="14">
        <v>3632.8</v>
      </c>
      <c r="D73" s="3">
        <v>2335.1</v>
      </c>
      <c r="E73" s="2">
        <f t="shared" ref="E73:E82" si="5">D73/C73*100</f>
        <v>64.278242677824267</v>
      </c>
      <c r="F73" s="3">
        <v>1224.3</v>
      </c>
      <c r="G73" s="2">
        <f t="shared" si="2"/>
        <v>52.430302770759283</v>
      </c>
    </row>
    <row r="74" spans="1:7">
      <c r="A74" s="28" t="s">
        <v>16</v>
      </c>
      <c r="B74" s="29" t="s">
        <v>121</v>
      </c>
      <c r="C74" s="3">
        <v>288.60000000000002</v>
      </c>
      <c r="D74" s="14">
        <v>68.5</v>
      </c>
      <c r="E74" s="24">
        <f t="shared" si="5"/>
        <v>23.735273735273736</v>
      </c>
      <c r="F74" s="14">
        <v>184.4</v>
      </c>
      <c r="G74" s="2">
        <f t="shared" si="2"/>
        <v>269.19708029197079</v>
      </c>
    </row>
    <row r="75" spans="1:7" ht="25.5">
      <c r="A75" s="28" t="s">
        <v>119</v>
      </c>
      <c r="B75" s="29" t="s">
        <v>122</v>
      </c>
      <c r="C75" s="3">
        <v>288.60000000000002</v>
      </c>
      <c r="D75" s="14">
        <v>68.5</v>
      </c>
      <c r="E75" s="24">
        <f t="shared" si="5"/>
        <v>23.735273735273736</v>
      </c>
      <c r="F75" s="14">
        <v>184.4</v>
      </c>
      <c r="G75" s="2">
        <f t="shared" si="2"/>
        <v>269.19708029197079</v>
      </c>
    </row>
    <row r="76" spans="1:7" ht="25.5">
      <c r="A76" s="28" t="s">
        <v>120</v>
      </c>
      <c r="B76" s="29" t="s">
        <v>123</v>
      </c>
      <c r="C76" s="3">
        <v>288.60000000000002</v>
      </c>
      <c r="D76" s="14">
        <v>68.5</v>
      </c>
      <c r="E76" s="24">
        <f t="shared" si="5"/>
        <v>23.735273735273736</v>
      </c>
      <c r="F76" s="14">
        <v>184.4</v>
      </c>
      <c r="G76" s="2">
        <f t="shared" si="2"/>
        <v>269.19708029197079</v>
      </c>
    </row>
    <row r="77" spans="1:7">
      <c r="A77" s="1" t="s">
        <v>35</v>
      </c>
      <c r="B77" s="1" t="s">
        <v>17</v>
      </c>
      <c r="C77" s="14">
        <v>4709.6000000000004</v>
      </c>
      <c r="D77" s="18">
        <v>0</v>
      </c>
      <c r="E77" s="2">
        <v>0</v>
      </c>
      <c r="F77" s="18">
        <v>0</v>
      </c>
      <c r="G77" s="2" t="e">
        <f t="shared" si="2"/>
        <v>#DIV/0!</v>
      </c>
    </row>
    <row r="78" spans="1:7" ht="17.25" customHeight="1">
      <c r="A78" s="1" t="s">
        <v>82</v>
      </c>
      <c r="B78" s="7" t="s">
        <v>81</v>
      </c>
      <c r="C78" s="14">
        <v>1910</v>
      </c>
      <c r="D78" s="14">
        <v>1910</v>
      </c>
      <c r="E78" s="2">
        <f t="shared" si="5"/>
        <v>100</v>
      </c>
      <c r="F78" s="14">
        <v>1656</v>
      </c>
      <c r="G78" s="2">
        <f t="shared" ref="G78:G83" si="6">F78/D78*100</f>
        <v>86.701570680628265</v>
      </c>
    </row>
    <row r="79" spans="1:7" ht="18" customHeight="1">
      <c r="A79" s="1" t="s">
        <v>124</v>
      </c>
      <c r="B79" s="7" t="s">
        <v>125</v>
      </c>
      <c r="C79" s="14">
        <v>1910</v>
      </c>
      <c r="D79" s="14">
        <v>1910</v>
      </c>
      <c r="E79" s="2">
        <f t="shared" si="5"/>
        <v>100</v>
      </c>
      <c r="F79" s="3">
        <v>16560</v>
      </c>
      <c r="G79" s="2">
        <f t="shared" si="6"/>
        <v>867.01570680628276</v>
      </c>
    </row>
    <row r="80" spans="1:7" ht="38.25">
      <c r="A80" s="28" t="s">
        <v>130</v>
      </c>
      <c r="B80" s="31" t="s">
        <v>126</v>
      </c>
      <c r="C80" s="18">
        <v>0</v>
      </c>
      <c r="D80" s="18">
        <v>0</v>
      </c>
      <c r="E80" s="19" t="e">
        <f t="shared" si="5"/>
        <v>#DIV/0!</v>
      </c>
      <c r="F80" s="18">
        <v>2</v>
      </c>
      <c r="G80" s="2" t="e">
        <f t="shared" si="6"/>
        <v>#DIV/0!</v>
      </c>
    </row>
    <row r="81" spans="1:73" s="20" customFormat="1" ht="51">
      <c r="A81" s="32" t="s">
        <v>131</v>
      </c>
      <c r="B81" s="33" t="s">
        <v>127</v>
      </c>
      <c r="C81" s="18">
        <v>0</v>
      </c>
      <c r="D81" s="18">
        <v>0</v>
      </c>
      <c r="E81" s="19" t="e">
        <f t="shared" si="5"/>
        <v>#DIV/0!</v>
      </c>
      <c r="F81" s="34">
        <v>2</v>
      </c>
      <c r="G81" s="19" t="e">
        <f t="shared" si="6"/>
        <v>#DIV/0!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</row>
    <row r="82" spans="1:73" s="20" customFormat="1" ht="51">
      <c r="A82" s="35" t="s">
        <v>132</v>
      </c>
      <c r="B82" s="36" t="s">
        <v>128</v>
      </c>
      <c r="C82" s="37">
        <v>0</v>
      </c>
      <c r="D82" s="37">
        <v>0</v>
      </c>
      <c r="E82" s="38" t="e">
        <f t="shared" si="5"/>
        <v>#DIV/0!</v>
      </c>
      <c r="F82" s="39">
        <v>2</v>
      </c>
      <c r="G82" s="40" t="e">
        <f t="shared" si="6"/>
        <v>#DIV/0!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3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</row>
    <row r="83" spans="1:73" ht="38.25">
      <c r="A83" s="35" t="s">
        <v>133</v>
      </c>
      <c r="B83" s="36" t="s">
        <v>129</v>
      </c>
      <c r="C83" s="37">
        <v>0</v>
      </c>
      <c r="D83" s="37">
        <v>0</v>
      </c>
      <c r="E83" s="38" t="e">
        <f>D83/C83*100</f>
        <v>#DIV/0!</v>
      </c>
      <c r="F83" s="39">
        <v>2</v>
      </c>
      <c r="G83" s="40" t="e">
        <f t="shared" si="6"/>
        <v>#DIV/0!</v>
      </c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</sheetData>
  <mergeCells count="4">
    <mergeCell ref="A4:A5"/>
    <mergeCell ref="B4:B5"/>
    <mergeCell ref="C4:G4"/>
    <mergeCell ref="B2:G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Анастасия Валерьевна</dc:creator>
  <cp:lastModifiedBy>Администрация Новопи</cp:lastModifiedBy>
  <cp:lastPrinted>2022-10-13T13:51:54Z</cp:lastPrinted>
  <dcterms:created xsi:type="dcterms:W3CDTF">2019-07-17T14:38:17Z</dcterms:created>
  <dcterms:modified xsi:type="dcterms:W3CDTF">2023-10-19T08:19:42Z</dcterms:modified>
</cp:coreProperties>
</file>